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9120" activeTab="1"/>
  </bookViews>
  <sheets>
    <sheet name="Bang 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<sst xmlns="http://schemas.openxmlformats.org/spreadsheetml/2006/main" count="104" uniqueCount="98">
  <si>
    <t>C«ng ty CP ThiÕt bÞ b­u ®IÖn</t>
  </si>
  <si>
    <t xml:space="preserve">                                   B¸o c¸o tµi chÝnh tãm t¾t</t>
  </si>
  <si>
    <t xml:space="preserve">                                                                   Quý 2 - 2008</t>
  </si>
  <si>
    <t>I/ B¶ng c©n ®èi kÕ to¸n</t>
  </si>
  <si>
    <t>§¬n vÞ tÝnh : ®ång</t>
  </si>
  <si>
    <t>STT</t>
  </si>
  <si>
    <t>ChØ tiªu</t>
  </si>
  <si>
    <t xml:space="preserve">Sè ®Çu n¨m </t>
  </si>
  <si>
    <t>Sè cuèi</t>
  </si>
  <si>
    <t>Quý 1</t>
  </si>
  <si>
    <t>quý 2</t>
  </si>
  <si>
    <t>I</t>
  </si>
  <si>
    <t xml:space="preserve">Tµi s¶n ng¾n h¹n </t>
  </si>
  <si>
    <t>TiÒn vµ c¸c kho¶n t­¬ng ®­¬ng tiÒn</t>
  </si>
  <si>
    <t>C¸c kho¶n ®Çu t­ tµi chÝnh ng¾n h¹n</t>
  </si>
  <si>
    <t>C¸c kho¶n ph¶i thu</t>
  </si>
  <si>
    <t>Hµng tån kho</t>
  </si>
  <si>
    <t>Tµi s¶n ng¾n h¹n kh¸c</t>
  </si>
  <si>
    <t>II</t>
  </si>
  <si>
    <t xml:space="preserve">Tµi s¶n  dµi h¹n </t>
  </si>
  <si>
    <t>C¸c kho¶n ph¶I thu dµi h¹n</t>
  </si>
  <si>
    <t>Tµi s¶n cè ®Þnh</t>
  </si>
  <si>
    <t xml:space="preserve"> - TSC§ h÷u h×nh</t>
  </si>
  <si>
    <t xml:space="preserve"> - TSC§ thuª tµi chÝnh</t>
  </si>
  <si>
    <t xml:space="preserve"> - TSC§ v« h×nh</t>
  </si>
  <si>
    <t xml:space="preserve"> - Chi phÝ XDCB dë dang</t>
  </si>
  <si>
    <t>BÊt ®éng s¶n ®Çu t­</t>
  </si>
  <si>
    <t>C¸c kho¶n ®Çu t­ TC dµi h¹n</t>
  </si>
  <si>
    <t>Tµi s¶n dµi h¹n kh¸c</t>
  </si>
  <si>
    <t>III</t>
  </si>
  <si>
    <t xml:space="preserve">Tæng céng tµi s¶n </t>
  </si>
  <si>
    <t>IV</t>
  </si>
  <si>
    <t>Nî ph¶i tr¶</t>
  </si>
  <si>
    <t>Nî ng¾n h¹n</t>
  </si>
  <si>
    <t>Nî dµi h¹n</t>
  </si>
  <si>
    <t>V</t>
  </si>
  <si>
    <t xml:space="preserve">Vèn chñ së h÷u 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</si>
  <si>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</si>
  <si>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</si>
  <si>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</si>
  <si>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</si>
  <si>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</si>
  <si>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</si>
  <si>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</si>
  <si>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ch­a ph©n phèi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</si>
  <si>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</si>
  <si>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</si>
  <si>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</si>
  <si>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</si>
  <si>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</si>
  <si>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</si>
  <si>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céng nguån vèn</t>
  </si>
  <si>
    <t xml:space="preserve">C«ng ty CP ThiÕt bÞ B­u ®iÖn    </t>
  </si>
  <si>
    <t xml:space="preserve">II/ KÕt qu¶ ho¹t ®éng kinh doanh </t>
  </si>
  <si>
    <t>Quý 2</t>
  </si>
  <si>
    <t>Lòy kÕ</t>
  </si>
  <si>
    <t>1</t>
  </si>
  <si>
    <t>Doanh thu b¸n hµng vµ cung cÊp dÞch vô</t>
  </si>
  <si>
    <t>2</t>
  </si>
  <si>
    <t xml:space="preserve">C¸c kho¶n gi¶m trõ </t>
  </si>
  <si>
    <t>3</t>
  </si>
  <si>
    <t xml:space="preserve">Doanh thu thuÇn vÒ BH vµ CC DV </t>
  </si>
  <si>
    <t>4</t>
  </si>
  <si>
    <t>Gi¸ vèn hµng b¸n</t>
  </si>
  <si>
    <t>5</t>
  </si>
  <si>
    <t>Lîi nhuËn gép vÒ b¸n hµng vµ cung cÊp DV</t>
  </si>
  <si>
    <t>6</t>
  </si>
  <si>
    <t>Doanh thu ho¹t ®éng ®Çu t­ TC</t>
  </si>
  <si>
    <t>7</t>
  </si>
  <si>
    <t>Chi phÝ tõ ho¹t ®éng ®Çu t­ tµi chÝnh</t>
  </si>
  <si>
    <t>8</t>
  </si>
  <si>
    <t>Chi phÝ b¸n hµng</t>
  </si>
  <si>
    <t>9</t>
  </si>
  <si>
    <t>Chi phÝ qu¶n lý doanh nghiÖp</t>
  </si>
  <si>
    <t>10</t>
  </si>
  <si>
    <t>Lîi nhuËn thuÇn tõ ho¹t ®éng kinh doanh</t>
  </si>
  <si>
    <t>11</t>
  </si>
  <si>
    <t>Thu nhËp kh¸c</t>
  </si>
  <si>
    <t>12</t>
  </si>
  <si>
    <t>Chi phÝ kh¸c</t>
  </si>
  <si>
    <t>13</t>
  </si>
  <si>
    <t xml:space="preserve">Lîi nhuËn kh¸c </t>
  </si>
  <si>
    <t>14</t>
  </si>
  <si>
    <t xml:space="preserve">Tæng lîi nhuËn kÕ to¸n tr­íc thuÕ </t>
  </si>
  <si>
    <t>15</t>
  </si>
  <si>
    <t>ThuÕ TN DN ph¶I nép</t>
  </si>
  <si>
    <t>16</t>
  </si>
  <si>
    <t xml:space="preserve">Lîi nhuËn sau thuÕ </t>
  </si>
  <si>
    <t>Sè CP ®Çu n¨m</t>
  </si>
  <si>
    <t>Sè CP cuèi kú</t>
  </si>
  <si>
    <t>Sè CP b×nh qu©n</t>
  </si>
  <si>
    <t>17</t>
  </si>
  <si>
    <t>L·I c¬ b¶n trªn mçi cæ phiÕu</t>
  </si>
  <si>
    <t>18</t>
  </si>
  <si>
    <t>Cæ tøc trªn mçi cæ phiÕu</t>
  </si>
  <si>
    <t>Trong ®ã doanh thu néi bé :</t>
  </si>
  <si>
    <t>Ng­êi lËp biÓu                               KÕ to¸n tr­ëng                                       Tæng gi¸m ®èc</t>
  </si>
  <si>
    <t>Huúnh ThÞ H­¬ng                            Bïi H÷u Quúnh                                        TrÇn C«ng Biªn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</si>
</sst>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2">
    <font>
      <sz val="10"/>
      <name val="Arial"/>
      <family val="0"/>
    </font>
    <font>
      <b/>
      <sz val="11"/>
      <name val=".VnTimeH"/>
      <family val="2"/>
    </font>
    <font>
      <sz val="10"/>
      <name val=".VnTime"/>
      <family val="0"/>
    </font>
    <font>
      <b/>
      <sz val="14"/>
      <name val=".VnTimeH"/>
      <family val="2"/>
    </font>
    <font>
      <sz val="11"/>
      <name val=".VnTimeH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sz val="12"/>
      <name val=".VnTime"/>
      <family val="2"/>
    </font>
    <font>
      <b/>
      <sz val="11"/>
      <name val=".VnTime"/>
      <family val="0"/>
    </font>
    <font>
      <b/>
      <sz val="12"/>
      <name val=".VnTime"/>
      <family val="0"/>
    </font>
    <font>
      <sz val="11"/>
      <name val=".VnTime"/>
      <family val="2"/>
    </font>
    <font>
      <b/>
      <i/>
      <sz val="11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3"/>
      <name val=".VnTimeH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3"/>
      <name val=".VnTime"/>
      <family val="2"/>
    </font>
    <font>
      <b/>
      <sz val="8"/>
      <name val=".VnTime"/>
      <family val="2"/>
    </font>
    <font>
      <i/>
      <sz val="13"/>
      <name val=".VnTime"/>
      <family val="2"/>
    </font>
    <font>
      <sz val="8"/>
      <name val="Arial"/>
      <family val="0"/>
    </font>
    <font>
      <b/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8" fillId="0" borderId="7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9" fontId="15" fillId="0" borderId="6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justify" wrapText="1"/>
    </xf>
    <xf numFmtId="3" fontId="15" fillId="0" borderId="12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justify" wrapText="1"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justify" wrapText="1"/>
    </xf>
    <xf numFmtId="49" fontId="15" fillId="0" borderId="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5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wrapText="1"/>
    </xf>
    <xf numFmtId="3" fontId="15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2" fontId="18" fillId="0" borderId="0" xfId="15" applyNumberFormat="1" applyFont="1" applyAlignment="1">
      <alignment/>
    </xf>
    <xf numFmtId="0" fontId="19" fillId="0" borderId="0" xfId="0" applyFont="1" applyAlignment="1">
      <alignment/>
    </xf>
    <xf numFmtId="3" fontId="15" fillId="0" borderId="0" xfId="0" applyNumberFormat="1" applyFont="1" applyAlignment="1">
      <alignment/>
    </xf>
    <xf numFmtId="3" fontId="2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7">
      <selection activeCell="D11" sqref="D11"/>
    </sheetView>
  </sheetViews>
  <sheetFormatPr defaultColWidth="9.140625" defaultRowHeight="12.75"/>
  <cols>
    <col min="1" max="1" width="5.00390625" style="45" customWidth="1"/>
    <col min="2" max="2" width="51.57421875" style="0" customWidth="1"/>
    <col min="3" max="3" width="18.421875" style="3" hidden="1" customWidth="1"/>
    <col min="4" max="5" width="18.421875" style="3" customWidth="1"/>
  </cols>
  <sheetData>
    <row r="1" spans="1:2" ht="27.75" customHeight="1">
      <c r="A1" s="1" t="s">
        <v>0</v>
      </c>
      <c r="B1" s="2"/>
    </row>
    <row r="2" spans="1:2" ht="27.75" customHeight="1">
      <c r="A2" s="1"/>
      <c r="B2" s="4" t="s">
        <v>1</v>
      </c>
    </row>
    <row r="3" spans="1:2" ht="25.5" customHeight="1">
      <c r="A3" s="5"/>
      <c r="B3" s="6" t="s">
        <v>2</v>
      </c>
    </row>
    <row r="4" spans="1:2" ht="21.75" customHeight="1">
      <c r="A4" s="7"/>
      <c r="B4" s="8" t="s">
        <v>3</v>
      </c>
    </row>
    <row r="5" spans="1:2" ht="21.75" customHeight="1">
      <c r="A5" s="7"/>
      <c r="B5" s="9" t="s">
        <v>4</v>
      </c>
    </row>
    <row r="6" spans="1:5" s="13" customFormat="1" ht="25.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8</v>
      </c>
    </row>
    <row r="7" spans="1:5" s="13" customFormat="1" ht="21.75" customHeight="1">
      <c r="A7" s="14"/>
      <c r="B7" s="15"/>
      <c r="C7" s="16"/>
      <c r="D7" s="16" t="s">
        <v>9</v>
      </c>
      <c r="E7" s="16" t="s">
        <v>10</v>
      </c>
    </row>
    <row r="8" spans="1:5" s="20" customFormat="1" ht="21" customHeight="1">
      <c r="A8" s="17" t="s">
        <v>11</v>
      </c>
      <c r="B8" s="18" t="s">
        <v>12</v>
      </c>
      <c r="C8" s="19">
        <v>397215955443</v>
      </c>
      <c r="D8" s="19">
        <v>394370639749</v>
      </c>
      <c r="E8" s="19">
        <v>299710695225</v>
      </c>
    </row>
    <row r="9" spans="1:5" s="24" customFormat="1" ht="21" customHeight="1">
      <c r="A9" s="21">
        <v>1</v>
      </c>
      <c r="B9" s="22" t="s">
        <v>13</v>
      </c>
      <c r="C9" s="23">
        <v>40730632176</v>
      </c>
      <c r="D9" s="23">
        <v>23570129419</v>
      </c>
      <c r="E9" s="23">
        <v>15969447198</v>
      </c>
    </row>
    <row r="10" spans="1:5" s="24" customFormat="1" ht="21" customHeight="1">
      <c r="A10" s="21">
        <v>2</v>
      </c>
      <c r="B10" s="22" t="s">
        <v>14</v>
      </c>
      <c r="C10" s="23"/>
      <c r="D10" s="23"/>
      <c r="E10" s="23"/>
    </row>
    <row r="11" spans="1:5" s="24" customFormat="1" ht="21" customHeight="1">
      <c r="A11" s="21">
        <v>3</v>
      </c>
      <c r="B11" s="22" t="s">
        <v>15</v>
      </c>
      <c r="C11" s="23">
        <v>163648290761</v>
      </c>
      <c r="D11" s="23">
        <v>167978312961</v>
      </c>
      <c r="E11" s="23">
        <v>149444061860</v>
      </c>
    </row>
    <row r="12" spans="1:5" s="24" customFormat="1" ht="21" customHeight="1">
      <c r="A12" s="21">
        <v>4</v>
      </c>
      <c r="B12" s="22" t="s">
        <v>16</v>
      </c>
      <c r="C12" s="23">
        <v>186665792676</v>
      </c>
      <c r="D12" s="23">
        <v>200169631540</v>
      </c>
      <c r="E12" s="23">
        <v>129268730307</v>
      </c>
    </row>
    <row r="13" spans="1:5" s="24" customFormat="1" ht="21" customHeight="1">
      <c r="A13" s="21">
        <v>5</v>
      </c>
      <c r="B13" s="22" t="s">
        <v>17</v>
      </c>
      <c r="C13" s="23">
        <v>6171239830</v>
      </c>
      <c r="D13" s="23">
        <v>2652565829</v>
      </c>
      <c r="E13" s="23">
        <v>5028455860</v>
      </c>
    </row>
    <row r="14" spans="1:5" s="26" customFormat="1" ht="21" customHeight="1">
      <c r="A14" s="17" t="s">
        <v>18</v>
      </c>
      <c r="B14" s="18" t="s">
        <v>19</v>
      </c>
      <c r="C14" s="25">
        <v>103530931161</v>
      </c>
      <c r="D14" s="25">
        <v>114278351524</v>
      </c>
      <c r="E14" s="25">
        <v>114944328613</v>
      </c>
    </row>
    <row r="15" spans="1:5" s="24" customFormat="1" ht="21" customHeight="1">
      <c r="A15" s="21">
        <v>1</v>
      </c>
      <c r="B15" s="22" t="s">
        <v>20</v>
      </c>
      <c r="C15" s="23">
        <v>0</v>
      </c>
      <c r="D15" s="23">
        <v>0</v>
      </c>
      <c r="E15" s="23">
        <v>0</v>
      </c>
    </row>
    <row r="16" spans="1:5" s="28" customFormat="1" ht="21" customHeight="1">
      <c r="A16" s="27">
        <v>2</v>
      </c>
      <c r="B16" s="22" t="s">
        <v>21</v>
      </c>
      <c r="C16" s="23">
        <v>70245818289</v>
      </c>
      <c r="D16" s="23">
        <v>75894881680</v>
      </c>
      <c r="E16" s="23">
        <v>77303550066</v>
      </c>
    </row>
    <row r="17" spans="1:5" s="28" customFormat="1" ht="21" customHeight="1">
      <c r="A17" s="27"/>
      <c r="B17" s="22" t="s">
        <v>22</v>
      </c>
      <c r="C17" s="23">
        <v>53881621923</v>
      </c>
      <c r="D17" s="23">
        <v>51817072982</v>
      </c>
      <c r="E17" s="23">
        <v>50087344906</v>
      </c>
    </row>
    <row r="18" spans="1:5" s="28" customFormat="1" ht="21" customHeight="1">
      <c r="A18" s="27"/>
      <c r="B18" s="22" t="s">
        <v>23</v>
      </c>
      <c r="C18" s="23">
        <v>5353693957</v>
      </c>
      <c r="D18" s="23">
        <v>4447387828</v>
      </c>
      <c r="E18" s="23">
        <v>4440708920</v>
      </c>
    </row>
    <row r="19" spans="1:5" s="28" customFormat="1" ht="21" customHeight="1">
      <c r="A19" s="27"/>
      <c r="B19" s="22" t="s">
        <v>24</v>
      </c>
      <c r="C19" s="23">
        <v>1346662504</v>
      </c>
      <c r="D19" s="23">
        <v>1426259504</v>
      </c>
      <c r="E19" s="23">
        <v>1346662504</v>
      </c>
    </row>
    <row r="20" spans="1:5" s="28" customFormat="1" ht="21" customHeight="1">
      <c r="A20" s="27"/>
      <c r="B20" s="22" t="s">
        <v>25</v>
      </c>
      <c r="C20" s="23">
        <v>9663839905</v>
      </c>
      <c r="D20" s="23">
        <v>18204161366</v>
      </c>
      <c r="E20" s="23">
        <v>21428833736</v>
      </c>
    </row>
    <row r="21" spans="1:5" s="26" customFormat="1" ht="21" customHeight="1">
      <c r="A21" s="27">
        <v>3</v>
      </c>
      <c r="B21" s="22" t="s">
        <v>26</v>
      </c>
      <c r="C21" s="23">
        <v>0</v>
      </c>
      <c r="D21" s="23">
        <v>0</v>
      </c>
      <c r="E21" s="23">
        <v>0</v>
      </c>
    </row>
    <row r="22" spans="1:5" s="28" customFormat="1" ht="21" customHeight="1">
      <c r="A22" s="27">
        <v>4</v>
      </c>
      <c r="B22" s="22" t="s">
        <v>27</v>
      </c>
      <c r="C22" s="23">
        <v>21824616308</v>
      </c>
      <c r="D22" s="23">
        <v>27739806308</v>
      </c>
      <c r="E22" s="23">
        <v>27739806308</v>
      </c>
    </row>
    <row r="23" spans="1:5" s="24" customFormat="1" ht="21" customHeight="1">
      <c r="A23" s="21">
        <v>5</v>
      </c>
      <c r="B23" s="22" t="s">
        <v>28</v>
      </c>
      <c r="C23" s="23">
        <v>11460496564</v>
      </c>
      <c r="D23" s="23">
        <v>10643663536</v>
      </c>
      <c r="E23" s="23">
        <v>9900972239</v>
      </c>
    </row>
    <row r="24" spans="1:5" s="32" customFormat="1" ht="21" customHeight="1">
      <c r="A24" s="29" t="s">
        <v>29</v>
      </c>
      <c r="B24" s="30" t="s">
        <v>30</v>
      </c>
      <c r="C24" s="31">
        <v>500746886604</v>
      </c>
      <c r="D24" s="31">
        <v>508648991273</v>
      </c>
      <c r="E24" s="31">
        <v>414655023838</v>
      </c>
    </row>
    <row r="25" spans="1:5" s="24" customFormat="1" ht="21" customHeight="1">
      <c r="A25" s="17" t="s">
        <v>31</v>
      </c>
      <c r="B25" s="18" t="s">
        <v>32</v>
      </c>
      <c r="C25" s="33">
        <v>199382916867</v>
      </c>
      <c r="D25" s="33">
        <v>211280280853</v>
      </c>
      <c r="E25" s="33">
        <v>129371167560</v>
      </c>
    </row>
    <row r="26" spans="1:5" s="24" customFormat="1" ht="21" customHeight="1">
      <c r="A26" s="21">
        <v>1</v>
      </c>
      <c r="B26" s="22" t="s">
        <v>33</v>
      </c>
      <c r="C26" s="23">
        <v>189270286281</v>
      </c>
      <c r="D26" s="23">
        <v>204298807389</v>
      </c>
      <c r="E26" s="23">
        <v>122624408118</v>
      </c>
    </row>
    <row r="27" spans="1:5" s="24" customFormat="1" ht="21" customHeight="1">
      <c r="A27" s="21">
        <v>2</v>
      </c>
      <c r="B27" s="22" t="s">
        <v>34</v>
      </c>
      <c r="C27" s="23">
        <v>10112630586</v>
      </c>
      <c r="D27" s="23">
        <v>6981473464</v>
      </c>
      <c r="E27" s="23">
        <v>6746759442</v>
      </c>
    </row>
    <row r="28" spans="1:5" s="24" customFormat="1" ht="21" customHeight="1">
      <c r="A28" s="17" t="s">
        <v>35</v>
      </c>
      <c r="B28" s="18" t="s">
        <v>36</v>
      </c>
      <c r="C28" s="33">
        <v>301363969737</v>
      </c>
      <c r="D28" s="33">
        <v>297368710420</v>
      </c>
      <c r="E28" s="33">
        <v>285283856278</v>
      </c>
    </row>
    <row r="29" spans="1:5" s="28" customFormat="1" ht="21" customHeight="1">
      <c r="A29" s="34">
        <v>1</v>
      </c>
      <c r="B29" s="35" t="s">
        <v>36</v>
      </c>
      <c r="C29" s="25">
        <v>293944431757</v>
      </c>
      <c r="D29" s="25">
        <v>294194567846</v>
      </c>
      <c r="E29" s="25">
        <v>279990572461</v>
      </c>
    </row>
    <row r="30" spans="1:5" s="28" customFormat="1" ht="21" customHeight="1">
      <c r="A30" s="27"/>
      <c r="B30" s="36" t="s">
        <v>37</v>
      </c>
      <c r="C30" s="37">
        <v>179916300000</v>
      </c>
      <c r="D30" s="37">
        <v>179916300000</v>
      </c>
      <c r="E30" s="37">
        <v>179916300000</v>
      </c>
    </row>
    <row r="31" spans="1:5" s="28" customFormat="1" ht="21" customHeight="1">
      <c r="A31" s="27"/>
      <c r="B31" s="36" t="s">
        <v>38</v>
      </c>
      <c r="C31" s="37">
        <v>44895450000</v>
      </c>
      <c r="D31" s="37">
        <v>44895450000</v>
      </c>
      <c r="E31" s="37">
        <v>44895450000</v>
      </c>
    </row>
    <row r="32" spans="1:5" s="28" customFormat="1" ht="21" customHeight="1">
      <c r="A32" s="27"/>
      <c r="B32" s="36" t="s">
        <v>39</v>
      </c>
      <c r="C32" s="37">
        <v>773487629</v>
      </c>
      <c r="D32" s="37">
        <v>767887629</v>
      </c>
      <c r="E32" s="37"/>
    </row>
    <row r="33" spans="1:5" s="26" customFormat="1" ht="21" customHeight="1">
      <c r="A33" s="27"/>
      <c r="B33" s="36" t="s">
        <v>40</v>
      </c>
      <c r="C33" s="37">
        <v>-27295000</v>
      </c>
      <c r="D33" s="37">
        <v>-27295000</v>
      </c>
      <c r="E33" s="37">
        <v>-27295000</v>
      </c>
    </row>
    <row r="34" spans="1:5" s="26" customFormat="1" ht="21" customHeight="1">
      <c r="A34" s="27"/>
      <c r="B34" s="36" t="s">
        <v>41</v>
      </c>
      <c r="C34" s="37"/>
      <c r="D34" s="37"/>
      <c r="E34" s="37"/>
    </row>
    <row r="35" spans="1:5" s="26" customFormat="1" ht="21" customHeight="1">
      <c r="A35" s="27"/>
      <c r="B35" s="36" t="s">
        <v>42</v>
      </c>
      <c r="C35" s="37"/>
      <c r="D35" s="37"/>
      <c r="E35" s="37"/>
    </row>
    <row r="36" spans="1:5" s="26" customFormat="1" ht="21" customHeight="1">
      <c r="A36" s="27"/>
      <c r="B36" s="36" t="s">
        <v>43</v>
      </c>
      <c r="C36" s="37">
        <v>34961853089</v>
      </c>
      <c r="D36" s="37">
        <v>34961853089</v>
      </c>
      <c r="E36" s="37">
        <v>44566348162</v>
      </c>
    </row>
    <row r="37" spans="1:5" s="26" customFormat="1" ht="21" customHeight="1">
      <c r="A37" s="27"/>
      <c r="B37" s="36" t="s">
        <v>44</v>
      </c>
      <c r="C37" s="37">
        <v>33424636039</v>
      </c>
      <c r="D37" s="37">
        <v>33680372128</v>
      </c>
      <c r="E37" s="37">
        <v>10639769299</v>
      </c>
    </row>
    <row r="38" spans="1:5" s="24" customFormat="1" ht="21" customHeight="1">
      <c r="A38" s="27"/>
      <c r="B38" s="36" t="s">
        <v>45</v>
      </c>
      <c r="C38" s="37"/>
      <c r="D38" s="37"/>
      <c r="E38" s="37"/>
    </row>
    <row r="39" spans="1:5" s="26" customFormat="1" ht="21" customHeight="1">
      <c r="A39" s="34">
        <v>2</v>
      </c>
      <c r="B39" s="35" t="s">
        <v>46</v>
      </c>
      <c r="C39" s="25">
        <v>7419537980</v>
      </c>
      <c r="D39" s="25">
        <v>3174142574</v>
      </c>
      <c r="E39" s="25">
        <v>5293283817</v>
      </c>
    </row>
    <row r="40" spans="1:5" s="24" customFormat="1" ht="21" customHeight="1">
      <c r="A40" s="38"/>
      <c r="B40" s="39" t="s">
        <v>47</v>
      </c>
      <c r="C40" s="40">
        <v>7405537980</v>
      </c>
      <c r="D40" s="40">
        <v>3167200574</v>
      </c>
      <c r="E40" s="40">
        <v>5293283817</v>
      </c>
    </row>
    <row r="41" spans="1:5" s="24" customFormat="1" ht="21" customHeight="1">
      <c r="A41" s="38"/>
      <c r="B41" s="39" t="s">
        <v>48</v>
      </c>
      <c r="C41" s="40">
        <v>14000000</v>
      </c>
      <c r="D41" s="40">
        <v>6942000</v>
      </c>
      <c r="E41" s="40"/>
    </row>
    <row r="42" spans="1:5" s="24" customFormat="1" ht="21" customHeight="1">
      <c r="A42" s="38"/>
      <c r="B42" s="39" t="s">
        <v>49</v>
      </c>
      <c r="C42" s="40"/>
      <c r="D42" s="40"/>
      <c r="E42" s="40"/>
    </row>
    <row r="43" spans="1:5" s="28" customFormat="1" ht="27" customHeight="1">
      <c r="A43" s="41" t="s">
        <v>50</v>
      </c>
      <c r="B43" s="42" t="s">
        <v>51</v>
      </c>
      <c r="C43" s="43">
        <v>500746886604</v>
      </c>
      <c r="D43" s="43">
        <v>508648991273</v>
      </c>
      <c r="E43" s="43">
        <v>414655023838</v>
      </c>
    </row>
    <row r="44" spans="1:2" ht="26.25" customHeight="1">
      <c r="A44" s="44"/>
      <c r="B4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D14">
      <selection activeCell="H6" sqref="H6:H26"/>
    </sheetView>
  </sheetViews>
  <sheetFormatPr defaultColWidth="9.140625" defaultRowHeight="12.75"/>
  <cols>
    <col min="1" max="1" width="7.140625" style="48" customWidth="1"/>
    <col min="2" max="2" width="44.140625" style="48" customWidth="1"/>
    <col min="3" max="3" width="16.28125" style="48" hidden="1" customWidth="1"/>
    <col min="4" max="4" width="19.421875" style="48" customWidth="1"/>
    <col min="5" max="5" width="19.7109375" style="48" customWidth="1"/>
    <col min="6" max="8" width="14.421875" style="48" bestFit="1" customWidth="1"/>
    <col min="9" max="16384" width="9.140625" style="48" customWidth="1"/>
  </cols>
  <sheetData>
    <row r="1" spans="1:2" s="24" customFormat="1" ht="31.5" customHeight="1">
      <c r="A1" s="46" t="s">
        <v>52</v>
      </c>
      <c r="B1" s="47"/>
    </row>
    <row r="2" spans="1:2" ht="30" customHeight="1">
      <c r="A2" s="4"/>
      <c r="B2" s="4" t="s">
        <v>53</v>
      </c>
    </row>
    <row r="3" spans="1:5" ht="27" customHeight="1">
      <c r="A3" s="49"/>
      <c r="B3" s="24"/>
      <c r="E3" s="24" t="s">
        <v>4</v>
      </c>
    </row>
    <row r="4" spans="1:6" s="53" customFormat="1" ht="20.25" customHeight="1">
      <c r="A4" s="50" t="s">
        <v>5</v>
      </c>
      <c r="B4" s="51"/>
      <c r="C4" s="52" t="s">
        <v>9</v>
      </c>
      <c r="D4" s="52" t="s">
        <v>54</v>
      </c>
      <c r="E4" s="52" t="s">
        <v>55</v>
      </c>
      <c r="F4" s="48"/>
    </row>
    <row r="5" spans="1:6" s="57" customFormat="1" ht="20.25" customHeight="1">
      <c r="A5" s="54"/>
      <c r="B5" s="55" t="s">
        <v>6</v>
      </c>
      <c r="C5" s="56"/>
      <c r="D5" s="56"/>
      <c r="E5" s="56"/>
      <c r="F5" s="48"/>
    </row>
    <row r="6" spans="1:8" s="63" customFormat="1" ht="24.75" customHeight="1">
      <c r="A6" s="58" t="s">
        <v>56</v>
      </c>
      <c r="B6" s="59" t="s">
        <v>57</v>
      </c>
      <c r="C6" s="60">
        <v>104046926134</v>
      </c>
      <c r="D6" s="61">
        <v>145855758910</v>
      </c>
      <c r="E6" s="62">
        <v>249902685044</v>
      </c>
      <c r="F6" s="61">
        <f>105155486134-1108560000</f>
        <v>104046926134</v>
      </c>
      <c r="G6" s="84">
        <f>D6+F6</f>
        <v>249902685044</v>
      </c>
      <c r="H6" s="84">
        <f>E6-D6</f>
        <v>104046926134</v>
      </c>
    </row>
    <row r="7" spans="1:8" s="67" customFormat="1" ht="24.75" customHeight="1">
      <c r="A7" s="64" t="s">
        <v>58</v>
      </c>
      <c r="B7" s="65" t="s">
        <v>59</v>
      </c>
      <c r="C7" s="66">
        <v>93088000</v>
      </c>
      <c r="D7" s="66">
        <v>5837537250</v>
      </c>
      <c r="E7" s="66">
        <v>5930625250</v>
      </c>
      <c r="F7" s="66">
        <f>1201648000-1108560000</f>
        <v>93088000</v>
      </c>
      <c r="G7" s="84">
        <f aca="true" t="shared" si="0" ref="G7:G36">D7+F7</f>
        <v>5930625250</v>
      </c>
      <c r="H7" s="84">
        <f aca="true" t="shared" si="1" ref="H7:H26">E7-D7</f>
        <v>93088000</v>
      </c>
    </row>
    <row r="8" spans="1:8" s="63" customFormat="1" ht="24.75" customHeight="1">
      <c r="A8" s="68" t="s">
        <v>60</v>
      </c>
      <c r="B8" s="69" t="s">
        <v>61</v>
      </c>
      <c r="C8" s="62">
        <v>103953838134</v>
      </c>
      <c r="D8" s="62">
        <v>140018221660</v>
      </c>
      <c r="E8" s="62">
        <v>243972059794</v>
      </c>
      <c r="F8" s="62">
        <f>F6-F7</f>
        <v>103953838134</v>
      </c>
      <c r="G8" s="84">
        <f t="shared" si="0"/>
        <v>243972059794</v>
      </c>
      <c r="H8" s="84">
        <f t="shared" si="1"/>
        <v>103953838134</v>
      </c>
    </row>
    <row r="9" spans="1:8" s="67" customFormat="1" ht="24.75" customHeight="1">
      <c r="A9" s="64" t="s">
        <v>62</v>
      </c>
      <c r="B9" s="65" t="s">
        <v>63</v>
      </c>
      <c r="C9" s="66">
        <v>97588975824</v>
      </c>
      <c r="D9" s="66">
        <v>122501474969</v>
      </c>
      <c r="E9" s="66">
        <v>220090450793</v>
      </c>
      <c r="F9" s="66">
        <v>97588975824</v>
      </c>
      <c r="G9" s="84">
        <f t="shared" si="0"/>
        <v>220090450793</v>
      </c>
      <c r="H9" s="84">
        <f t="shared" si="1"/>
        <v>97588975824</v>
      </c>
    </row>
    <row r="10" spans="1:8" s="71" customFormat="1" ht="24.75" customHeight="1">
      <c r="A10" s="70" t="s">
        <v>64</v>
      </c>
      <c r="B10" s="69" t="s">
        <v>65</v>
      </c>
      <c r="C10" s="62">
        <v>6364862310</v>
      </c>
      <c r="D10" s="62">
        <v>17516746691</v>
      </c>
      <c r="E10" s="62">
        <v>23881609001</v>
      </c>
      <c r="F10" s="62">
        <f>F8-F9</f>
        <v>6364862310</v>
      </c>
      <c r="G10" s="84">
        <f t="shared" si="0"/>
        <v>23881609001</v>
      </c>
      <c r="H10" s="84">
        <f t="shared" si="1"/>
        <v>6364862310</v>
      </c>
    </row>
    <row r="11" spans="1:8" s="67" customFormat="1" ht="24.75" customHeight="1">
      <c r="A11" s="64" t="s">
        <v>66</v>
      </c>
      <c r="B11" s="65" t="s">
        <v>67</v>
      </c>
      <c r="C11" s="66">
        <v>945658591</v>
      </c>
      <c r="D11" s="66">
        <v>430882300</v>
      </c>
      <c r="E11" s="66">
        <v>1376540891</v>
      </c>
      <c r="F11" s="66">
        <v>945658591</v>
      </c>
      <c r="G11" s="84">
        <f t="shared" si="0"/>
        <v>1376540891</v>
      </c>
      <c r="H11" s="84">
        <f t="shared" si="1"/>
        <v>945658591</v>
      </c>
    </row>
    <row r="12" spans="1:8" s="67" customFormat="1" ht="24.75" customHeight="1">
      <c r="A12" s="64" t="s">
        <v>68</v>
      </c>
      <c r="B12" s="65" t="s">
        <v>69</v>
      </c>
      <c r="C12" s="66">
        <v>2331818942</v>
      </c>
      <c r="D12" s="66">
        <v>5511934312</v>
      </c>
      <c r="E12" s="66">
        <v>7843753254</v>
      </c>
      <c r="F12" s="66">
        <v>2331818942</v>
      </c>
      <c r="G12" s="84">
        <f t="shared" si="0"/>
        <v>7843753254</v>
      </c>
      <c r="H12" s="84">
        <f t="shared" si="1"/>
        <v>2331818942</v>
      </c>
    </row>
    <row r="13" spans="1:8" s="67" customFormat="1" ht="24.75" customHeight="1">
      <c r="A13" s="64" t="s">
        <v>70</v>
      </c>
      <c r="B13" s="65" t="s">
        <v>71</v>
      </c>
      <c r="C13" s="66">
        <v>3889435649</v>
      </c>
      <c r="D13" s="66">
        <v>4268618099</v>
      </c>
      <c r="E13" s="66">
        <v>8158053748</v>
      </c>
      <c r="F13" s="66">
        <f>889435649+3000000000</f>
        <v>3889435649</v>
      </c>
      <c r="G13" s="84">
        <f t="shared" si="0"/>
        <v>8158053748</v>
      </c>
      <c r="H13" s="84">
        <f t="shared" si="1"/>
        <v>3889435649</v>
      </c>
    </row>
    <row r="14" spans="1:8" s="67" customFormat="1" ht="24.75" customHeight="1">
      <c r="A14" s="64" t="s">
        <v>72</v>
      </c>
      <c r="B14" s="65" t="s">
        <v>73</v>
      </c>
      <c r="C14" s="66">
        <v>737143779</v>
      </c>
      <c r="D14" s="66">
        <v>4136816300</v>
      </c>
      <c r="E14" s="66">
        <v>4873960079</v>
      </c>
      <c r="F14" s="66">
        <f>3737143779-3000000000</f>
        <v>737143779</v>
      </c>
      <c r="G14" s="84">
        <f t="shared" si="0"/>
        <v>4873960079</v>
      </c>
      <c r="H14" s="84">
        <f t="shared" si="1"/>
        <v>737143779</v>
      </c>
    </row>
    <row r="15" spans="1:8" s="71" customFormat="1" ht="24.75" customHeight="1">
      <c r="A15" s="70" t="s">
        <v>74</v>
      </c>
      <c r="B15" s="69" t="s">
        <v>75</v>
      </c>
      <c r="C15" s="62">
        <v>352122531</v>
      </c>
      <c r="D15" s="62">
        <v>4030260280</v>
      </c>
      <c r="E15" s="62">
        <v>4382382811</v>
      </c>
      <c r="F15" s="62">
        <f>F10+F11-F12-F13-F14</f>
        <v>352122531</v>
      </c>
      <c r="G15" s="84">
        <f t="shared" si="0"/>
        <v>4382382811</v>
      </c>
      <c r="H15" s="84">
        <f t="shared" si="1"/>
        <v>352122531</v>
      </c>
    </row>
    <row r="16" spans="1:8" s="67" customFormat="1" ht="24.75" customHeight="1">
      <c r="A16" s="64" t="s">
        <v>76</v>
      </c>
      <c r="B16" s="65" t="s">
        <v>77</v>
      </c>
      <c r="C16" s="66">
        <v>248811863</v>
      </c>
      <c r="D16" s="66">
        <v>105365477</v>
      </c>
      <c r="E16" s="66">
        <v>354177340</v>
      </c>
      <c r="F16" s="66">
        <v>248811863</v>
      </c>
      <c r="G16" s="84">
        <f t="shared" si="0"/>
        <v>354177340</v>
      </c>
      <c r="H16" s="84">
        <f t="shared" si="1"/>
        <v>248811863</v>
      </c>
    </row>
    <row r="17" spans="1:8" s="67" customFormat="1" ht="24.75" customHeight="1">
      <c r="A17" s="64" t="s">
        <v>78</v>
      </c>
      <c r="B17" s="65" t="s">
        <v>79</v>
      </c>
      <c r="C17" s="66">
        <v>342398304</v>
      </c>
      <c r="D17" s="66">
        <v>1378110</v>
      </c>
      <c r="E17" s="66">
        <v>343776414</v>
      </c>
      <c r="F17" s="66">
        <v>342398304</v>
      </c>
      <c r="G17" s="84">
        <f t="shared" si="0"/>
        <v>343776414</v>
      </c>
      <c r="H17" s="84">
        <f t="shared" si="1"/>
        <v>342398304</v>
      </c>
    </row>
    <row r="18" spans="1:8" s="63" customFormat="1" ht="24.75" customHeight="1">
      <c r="A18" s="68" t="s">
        <v>80</v>
      </c>
      <c r="B18" s="69" t="s">
        <v>81</v>
      </c>
      <c r="C18" s="62">
        <v>-93586441</v>
      </c>
      <c r="D18" s="62">
        <v>103987367</v>
      </c>
      <c r="E18" s="62">
        <v>10400926</v>
      </c>
      <c r="F18" s="62">
        <f>F16-F17</f>
        <v>-93586441</v>
      </c>
      <c r="G18" s="84">
        <f t="shared" si="0"/>
        <v>10400926</v>
      </c>
      <c r="H18" s="84">
        <f t="shared" si="1"/>
        <v>-93586441</v>
      </c>
    </row>
    <row r="19" spans="1:8" s="63" customFormat="1" ht="24.75" customHeight="1">
      <c r="A19" s="68" t="s">
        <v>82</v>
      </c>
      <c r="B19" s="69" t="s">
        <v>83</v>
      </c>
      <c r="C19" s="62">
        <v>258536090</v>
      </c>
      <c r="D19" s="62">
        <v>4134247647</v>
      </c>
      <c r="E19" s="62">
        <v>4392783737</v>
      </c>
      <c r="F19" s="62">
        <f>F15+F18</f>
        <v>258536090</v>
      </c>
      <c r="G19" s="84">
        <f t="shared" si="0"/>
        <v>4392783737</v>
      </c>
      <c r="H19" s="84">
        <f t="shared" si="1"/>
        <v>258536090</v>
      </c>
    </row>
    <row r="20" spans="1:8" s="67" customFormat="1" ht="24.75" customHeight="1">
      <c r="A20" s="64" t="s">
        <v>84</v>
      </c>
      <c r="B20" s="69" t="s">
        <v>85</v>
      </c>
      <c r="C20" s="66">
        <v>36195053</v>
      </c>
      <c r="D20" s="66">
        <v>578794671</v>
      </c>
      <c r="E20" s="66">
        <v>614989724</v>
      </c>
      <c r="F20" s="66">
        <v>0</v>
      </c>
      <c r="G20" s="85">
        <f t="shared" si="0"/>
        <v>578794671</v>
      </c>
      <c r="H20" s="84">
        <f t="shared" si="1"/>
        <v>36195053</v>
      </c>
    </row>
    <row r="21" spans="1:8" s="71" customFormat="1" ht="24.75" customHeight="1">
      <c r="A21" s="70" t="s">
        <v>86</v>
      </c>
      <c r="B21" s="69" t="s">
        <v>87</v>
      </c>
      <c r="C21" s="72">
        <v>222341037</v>
      </c>
      <c r="D21" s="72">
        <v>3555452976</v>
      </c>
      <c r="E21" s="72">
        <v>3777794013</v>
      </c>
      <c r="F21" s="62">
        <f>F19-F20</f>
        <v>258536090</v>
      </c>
      <c r="G21" s="85">
        <f t="shared" si="0"/>
        <v>3813989066</v>
      </c>
      <c r="H21" s="84">
        <f t="shared" si="1"/>
        <v>222341037</v>
      </c>
    </row>
    <row r="22" spans="1:8" s="67" customFormat="1" ht="24.75" customHeight="1" hidden="1">
      <c r="A22" s="64"/>
      <c r="B22" s="73" t="s">
        <v>88</v>
      </c>
      <c r="C22" s="74">
        <v>17989270</v>
      </c>
      <c r="D22" s="74">
        <v>17989270</v>
      </c>
      <c r="E22" s="66">
        <v>17989270</v>
      </c>
      <c r="F22" s="66">
        <v>17991630</v>
      </c>
      <c r="G22" s="85">
        <f t="shared" si="0"/>
        <v>35980900</v>
      </c>
      <c r="H22" s="84">
        <f t="shared" si="1"/>
        <v>0</v>
      </c>
    </row>
    <row r="23" spans="1:8" s="67" customFormat="1" ht="24.75" customHeight="1" hidden="1">
      <c r="A23" s="64"/>
      <c r="B23" s="73" t="s">
        <v>89</v>
      </c>
      <c r="C23" s="74">
        <v>17989270</v>
      </c>
      <c r="D23" s="74">
        <v>17989270</v>
      </c>
      <c r="E23" s="66">
        <v>17989270</v>
      </c>
      <c r="F23" s="66">
        <v>17991630</v>
      </c>
      <c r="G23" s="85">
        <f t="shared" si="0"/>
        <v>35980900</v>
      </c>
      <c r="H23" s="84">
        <f t="shared" si="1"/>
        <v>0</v>
      </c>
    </row>
    <row r="24" spans="1:8" s="67" customFormat="1" ht="24.75" customHeight="1" hidden="1">
      <c r="A24" s="64"/>
      <c r="B24" s="73" t="s">
        <v>90</v>
      </c>
      <c r="C24" s="66">
        <v>17989270</v>
      </c>
      <c r="D24" s="66">
        <v>17989270</v>
      </c>
      <c r="E24" s="66">
        <v>17989270</v>
      </c>
      <c r="F24" s="66">
        <f>(F22+F23)/2</f>
        <v>17991630</v>
      </c>
      <c r="G24" s="85">
        <f t="shared" si="0"/>
        <v>35980900</v>
      </c>
      <c r="H24" s="84">
        <f t="shared" si="1"/>
        <v>0</v>
      </c>
    </row>
    <row r="25" spans="1:8" s="71" customFormat="1" ht="24.75" customHeight="1">
      <c r="A25" s="70" t="s">
        <v>91</v>
      </c>
      <c r="B25" s="69" t="s">
        <v>92</v>
      </c>
      <c r="C25" s="62">
        <v>12.359647556571224</v>
      </c>
      <c r="D25" s="62">
        <v>197.64298251124143</v>
      </c>
      <c r="E25" s="62">
        <v>210.00263006781265</v>
      </c>
      <c r="F25" s="62">
        <f>F21/F24</f>
        <v>14.369798067212365</v>
      </c>
      <c r="G25" s="85">
        <f t="shared" si="0"/>
        <v>212.0127805784538</v>
      </c>
      <c r="H25" s="84">
        <f t="shared" si="1"/>
        <v>12.359647556571218</v>
      </c>
    </row>
    <row r="26" spans="1:8" s="71" customFormat="1" ht="24.75" customHeight="1">
      <c r="A26" s="75" t="s">
        <v>93</v>
      </c>
      <c r="B26" s="76" t="s">
        <v>94</v>
      </c>
      <c r="C26" s="77"/>
      <c r="D26" s="77"/>
      <c r="E26" s="77"/>
      <c r="F26" s="77"/>
      <c r="G26" s="84">
        <f t="shared" si="0"/>
        <v>0</v>
      </c>
      <c r="H26" s="84">
        <f t="shared" si="1"/>
        <v>0</v>
      </c>
    </row>
    <row r="27" spans="2:7" s="78" customFormat="1" ht="20.25" customHeight="1" hidden="1">
      <c r="B27" s="79" t="s">
        <v>95</v>
      </c>
      <c r="C27" s="80">
        <v>221547527738</v>
      </c>
      <c r="D27" s="81"/>
      <c r="E27" s="80">
        <f>SUM(C27:D27)</f>
        <v>221547527738</v>
      </c>
      <c r="F27" s="71"/>
      <c r="G27" s="84">
        <f t="shared" si="0"/>
        <v>0</v>
      </c>
    </row>
    <row r="28" spans="1:7" s="78" customFormat="1" ht="23.25" customHeight="1" hidden="1">
      <c r="A28" s="78" t="s">
        <v>96</v>
      </c>
      <c r="E28" s="82"/>
      <c r="F28" s="71"/>
      <c r="G28" s="84">
        <f t="shared" si="0"/>
        <v>0</v>
      </c>
    </row>
    <row r="29" spans="6:7" ht="23.25" customHeight="1" hidden="1">
      <c r="F29" s="78"/>
      <c r="G29" s="84">
        <f t="shared" si="0"/>
        <v>0</v>
      </c>
    </row>
    <row r="30" spans="6:7" ht="23.25" customHeight="1" hidden="1">
      <c r="F30" s="78"/>
      <c r="G30" s="84">
        <f t="shared" si="0"/>
        <v>0</v>
      </c>
    </row>
    <row r="31" ht="23.25" customHeight="1" hidden="1">
      <c r="G31" s="84">
        <f t="shared" si="0"/>
        <v>0</v>
      </c>
    </row>
    <row r="32" spans="1:7" s="83" customFormat="1" ht="23.25" customHeight="1" hidden="1">
      <c r="A32" s="83" t="s">
        <v>97</v>
      </c>
      <c r="F32" s="48"/>
      <c r="G32" s="84">
        <f t="shared" si="0"/>
        <v>0</v>
      </c>
    </row>
    <row r="33" ht="16.5">
      <c r="G33" s="84">
        <f t="shared" si="0"/>
        <v>0</v>
      </c>
    </row>
    <row r="34" spans="6:7" ht="16.5">
      <c r="F34" s="83"/>
      <c r="G34" s="84">
        <f t="shared" si="0"/>
        <v>0</v>
      </c>
    </row>
    <row r="35" ht="16.5">
      <c r="G35" s="84">
        <f t="shared" si="0"/>
        <v>0</v>
      </c>
    </row>
    <row r="36" ht="16.5">
      <c r="G36" s="8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huynhhuong</dc:creator>
  <cp:keywords/>
  <dc:description/>
  <cp:lastModifiedBy>minhthu</cp:lastModifiedBy>
  <dcterms:created xsi:type="dcterms:W3CDTF">2008-07-23T01:41:17Z</dcterms:created>
  <dcterms:modified xsi:type="dcterms:W3CDTF">2008-07-24T08:55:27Z</dcterms:modified>
  <cp:category/>
  <cp:version/>
  <cp:contentType/>
  <cp:contentStatus/>
</cp:coreProperties>
</file>